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44" windowWidth="13380" windowHeight="4008"/>
  </bookViews>
  <sheets>
    <sheet name="Stat Planner" sheetId="2" r:id="rId1"/>
    <sheet name="Sheet1" sheetId="1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2" l="1"/>
  <c r="D3" i="2"/>
  <c r="B12" i="2"/>
  <c r="B9" i="2" l="1"/>
  <c r="D9" i="2" s="1"/>
  <c r="B8" i="2"/>
  <c r="D8" i="2" s="1"/>
  <c r="B7" i="2"/>
  <c r="D7" i="2" s="1"/>
  <c r="B6" i="2"/>
  <c r="D6" i="2" s="1"/>
  <c r="B5" i="2"/>
  <c r="D5" i="2" s="1"/>
  <c r="B4" i="2"/>
  <c r="D4" i="2" s="1"/>
</calcChain>
</file>

<file path=xl/sharedStrings.xml><?xml version="1.0" encoding="utf-8"?>
<sst xmlns="http://schemas.openxmlformats.org/spreadsheetml/2006/main" count="41" uniqueCount="21">
  <si>
    <t>Fighter</t>
  </si>
  <si>
    <t>Strider</t>
  </si>
  <si>
    <t>Mage</t>
  </si>
  <si>
    <t>Level 10</t>
  </si>
  <si>
    <t>Health</t>
  </si>
  <si>
    <t>Stamina</t>
  </si>
  <si>
    <t>Attack</t>
  </si>
  <si>
    <t>Magick</t>
  </si>
  <si>
    <t>Defense</t>
  </si>
  <si>
    <t>Mag Def</t>
  </si>
  <si>
    <t>Level:</t>
  </si>
  <si>
    <t>Level 100 - 200</t>
  </si>
  <si>
    <t>Warrior</t>
  </si>
  <si>
    <t>Ranger</t>
  </si>
  <si>
    <t>Sorcerer</t>
  </si>
  <si>
    <t>Mystic Knight</t>
  </si>
  <si>
    <t>Assassin</t>
  </si>
  <si>
    <t>Mystic Archer</t>
  </si>
  <si>
    <t>Base Class</t>
  </si>
  <si>
    <t>Remaining:</t>
  </si>
  <si>
    <t>Level 10 - 100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</si>
</sst>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left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activeCell="G7" sqref="G7"/>
    </sheetView>
  </sheetViews>
  <sheetFormatPr defaultRowHeight="14.4" x14ac:dyDescent="0.3"/>
  <cols>
    <col min="1" max="1" width="12" customWidth="1"/>
    <col min="3" max="3" width="11.88671875" customWidth="1"/>
    <col min="4" max="4" width="8.88671875" customWidth="1"/>
    <col min="10" max="16" width="0" hidden="1" customWidth="1"/>
  </cols>
  <sheetData>
    <row r="1" spans="1:16" x14ac:dyDescent="0.3">
      <c r="A1" s="1" t="s">
        <v>18</v>
      </c>
      <c r="B1" s="1"/>
      <c r="J1" t="s">
        <v>0</v>
      </c>
      <c r="K1">
        <v>720</v>
      </c>
      <c r="L1">
        <v>720</v>
      </c>
      <c r="M1">
        <v>116</v>
      </c>
      <c r="N1">
        <v>78</v>
      </c>
      <c r="O1">
        <v>107</v>
      </c>
      <c r="P1">
        <v>58</v>
      </c>
    </row>
    <row r="2" spans="1:16" x14ac:dyDescent="0.3">
      <c r="A2" s="6" t="s">
        <v>0</v>
      </c>
      <c r="B2" s="6"/>
      <c r="J2" t="s">
        <v>1</v>
      </c>
      <c r="K2">
        <v>655</v>
      </c>
      <c r="L2">
        <v>765</v>
      </c>
      <c r="M2">
        <v>97</v>
      </c>
      <c r="N2">
        <v>97</v>
      </c>
      <c r="O2">
        <v>97</v>
      </c>
      <c r="P2">
        <v>88</v>
      </c>
    </row>
    <row r="3" spans="1:16" x14ac:dyDescent="0.3">
      <c r="A3" s="1" t="s">
        <v>3</v>
      </c>
      <c r="B3" s="1"/>
      <c r="C3" s="3" t="s">
        <v>10</v>
      </c>
      <c r="D3" s="4">
        <f>IF(SUM(10+B13+B14+B15+B16+B17+B18+B19+B20+B21)&gt;100,"INVALID",(IF(SUM(10+B13+B14+B15+B16+B17+B18+B19+B20+B21+D13+D14+D15+D16+D17+D18+D19+D20+D21)&gt;200,"INVALID",SUM(10+B13+B14+B15+B16+B17+B18+B19+B20+B21+D13+D14+D15+D16+D17+D18+D19+D20+D21))))</f>
        <v>10</v>
      </c>
      <c r="J3" t="s">
        <v>2</v>
      </c>
      <c r="K3">
        <v>608</v>
      </c>
      <c r="L3">
        <v>720</v>
      </c>
      <c r="M3">
        <v>78</v>
      </c>
      <c r="N3">
        <v>116</v>
      </c>
      <c r="O3">
        <v>87</v>
      </c>
      <c r="P3">
        <v>107</v>
      </c>
    </row>
    <row r="4" spans="1:16" x14ac:dyDescent="0.3">
      <c r="A4" s="2" t="s">
        <v>4</v>
      </c>
      <c r="B4" s="2">
        <f>VLOOKUP(A2,$J$1:$P$3,2,FALSE)</f>
        <v>720</v>
      </c>
      <c r="C4" s="2" t="s">
        <v>4</v>
      </c>
      <c r="D4" s="2">
        <f>SUM(B4, (B13*37), (B14*25), (B15*21), (B16*40), (B17*21), (B18*16), (B19*30), (B20*22), (B21*20), (D13*15), (D14*5), (D15*10), (D16*15), (D17*5), (D18*10), (D19*15), (D20*5), (D21*10))</f>
        <v>720</v>
      </c>
    </row>
    <row r="5" spans="1:16" x14ac:dyDescent="0.3">
      <c r="A5" s="2" t="s">
        <v>5</v>
      </c>
      <c r="B5" s="2">
        <f>VLOOKUP(A2,$J$1:$P$3,3,FALSE)</f>
        <v>720</v>
      </c>
      <c r="C5" s="2" t="s">
        <v>5</v>
      </c>
      <c r="D5" s="2">
        <f>SUM(B5, (B13*15), (B14*25), (B15*10), (B16*10), (B17*30), (B18*15), (B19*20), (B20*27), (B21*20), (D13*5), (D14*15), (D15*10), (D16*15), (D17*15), (D18*10), (D19*5), (D20*15), (D21*10))</f>
        <v>720</v>
      </c>
    </row>
    <row r="6" spans="1:16" x14ac:dyDescent="0.3">
      <c r="A6" s="2" t="s">
        <v>6</v>
      </c>
      <c r="B6" s="2">
        <f>VLOOKUP(A2,$J$1:$P$3,4,FALSE)</f>
        <v>116</v>
      </c>
      <c r="C6" s="2" t="s">
        <v>6</v>
      </c>
      <c r="D6" s="2">
        <f>SUM(B6, (B13*4), (B14*3), (B15*2), (B16*5), (B17*4), (B18*2), (B19*2), (B20*6), (B21*2), (D13*1), (D14*1), (D15*0), (D16*2), (D17*2), (D18*0), (D19*1), (D20*3), (D21*0))</f>
        <v>116</v>
      </c>
    </row>
    <row r="7" spans="1:16" x14ac:dyDescent="0.3">
      <c r="A7" s="2" t="s">
        <v>7</v>
      </c>
      <c r="B7" s="2">
        <f>VLOOKUP(A2,$J$1:$P$3,5,FALSE)</f>
        <v>78</v>
      </c>
      <c r="C7" s="2" t="s">
        <v>7</v>
      </c>
      <c r="D7" s="2">
        <f>SUM(B7, (B13*2), (B14*3), (B15*4), (B16*2), (B17*3), (B18*5), (B19*3), (B20*2), (B21*3), (D13*0), (D14*1), (D15*2), (D16*2), (D17*0), (D18*3), (D19*1), (D20*0), (D21*1))</f>
        <v>78</v>
      </c>
    </row>
    <row r="8" spans="1:16" x14ac:dyDescent="0.3">
      <c r="A8" s="2" t="s">
        <v>8</v>
      </c>
      <c r="B8" s="2">
        <f>VLOOKUP(A2,$J$1:$P$3,6,FALSE)</f>
        <v>107</v>
      </c>
      <c r="C8" s="2" t="s">
        <v>8</v>
      </c>
      <c r="D8" s="2">
        <f>SUM(B8, (B13*4), (B14*3), (B15*1), (B16*3), (B17*2), (B18*1), (B19*3), (B20*2), (B21*3), (D13*3), (D14*1), (D15*0), (D16*2), (D17*1), (D18*0), (D19*1), (D20*1), (D21*0))</f>
        <v>107</v>
      </c>
    </row>
    <row r="9" spans="1:16" x14ac:dyDescent="0.3">
      <c r="A9" s="2" t="s">
        <v>9</v>
      </c>
      <c r="B9" s="2">
        <f>VLOOKUP(A2,$J$1:$P$3,7,FALSE)</f>
        <v>58</v>
      </c>
      <c r="C9" s="2" t="s">
        <v>9</v>
      </c>
      <c r="D9" s="2">
        <f>SUM(B9, (B13*1), (B14*2), (B15*4), (B16*1), (B17*2), (B18*5), (B19*3), (B20*1), (B21*4), (D13*0), (D14*1), (D15*2), (D16*0), (D17*1), (D18*1), (D19*1), (D20*0), (D21*3))</f>
        <v>58</v>
      </c>
    </row>
    <row r="11" spans="1:16" x14ac:dyDescent="0.3">
      <c r="A11" s="1" t="s">
        <v>20</v>
      </c>
      <c r="B11" s="1"/>
      <c r="C11" s="1" t="s">
        <v>11</v>
      </c>
      <c r="D11" s="1"/>
    </row>
    <row r="12" spans="1:16" x14ac:dyDescent="0.3">
      <c r="A12" s="3" t="s">
        <v>19</v>
      </c>
      <c r="B12" s="4">
        <f>IF((90-B13-B14-B15-B16-B17-B18-B19-B20-B21)&lt;0,"INVALID",90-B13-B14-B15-B16-B17-B18-B19-B20-B21)</f>
        <v>90</v>
      </c>
      <c r="C12" s="3" t="s">
        <v>19</v>
      </c>
      <c r="D12" s="4">
        <f>IF((100-D13-D14-D15-D16-D17-D18-D19-D20-D21)&lt;0,"INVALID",100-D13-D14-D15-D16-D17-D18-D19-D20-D21)</f>
        <v>100</v>
      </c>
    </row>
    <row r="13" spans="1:16" x14ac:dyDescent="0.3">
      <c r="A13" s="2" t="s">
        <v>0</v>
      </c>
      <c r="B13" s="5"/>
      <c r="C13" s="2" t="s">
        <v>0</v>
      </c>
      <c r="D13" s="5"/>
    </row>
    <row r="14" spans="1:16" x14ac:dyDescent="0.3">
      <c r="A14" s="2" t="s">
        <v>1</v>
      </c>
      <c r="B14" s="5"/>
      <c r="C14" s="2" t="s">
        <v>1</v>
      </c>
      <c r="D14" s="5"/>
    </row>
    <row r="15" spans="1:16" x14ac:dyDescent="0.3">
      <c r="A15" s="2" t="s">
        <v>2</v>
      </c>
      <c r="B15" s="5"/>
      <c r="C15" s="2" t="s">
        <v>2</v>
      </c>
      <c r="D15" s="5"/>
    </row>
    <row r="16" spans="1:16" x14ac:dyDescent="0.3">
      <c r="A16" s="2" t="s">
        <v>12</v>
      </c>
      <c r="B16" s="5"/>
      <c r="C16" s="2" t="s">
        <v>12</v>
      </c>
      <c r="D16" s="5"/>
    </row>
    <row r="17" spans="1:4" x14ac:dyDescent="0.3">
      <c r="A17" s="2" t="s">
        <v>13</v>
      </c>
      <c r="B17" s="5"/>
      <c r="C17" s="2" t="s">
        <v>13</v>
      </c>
      <c r="D17" s="5"/>
    </row>
    <row r="18" spans="1:4" x14ac:dyDescent="0.3">
      <c r="A18" s="2" t="s">
        <v>14</v>
      </c>
      <c r="B18" s="5"/>
      <c r="C18" s="2" t="s">
        <v>14</v>
      </c>
      <c r="D18" s="5"/>
    </row>
    <row r="19" spans="1:4" x14ac:dyDescent="0.3">
      <c r="A19" s="2" t="s">
        <v>15</v>
      </c>
      <c r="B19" s="5"/>
      <c r="C19" s="2" t="s">
        <v>15</v>
      </c>
      <c r="D19" s="5"/>
    </row>
    <row r="20" spans="1:4" x14ac:dyDescent="0.3">
      <c r="A20" s="2" t="s">
        <v>16</v>
      </c>
      <c r="B20" s="5"/>
      <c r="C20" s="2" t="s">
        <v>16</v>
      </c>
      <c r="D20" s="5"/>
    </row>
    <row r="21" spans="1:4" x14ac:dyDescent="0.3">
      <c r="A21" s="2" t="s">
        <v>17</v>
      </c>
      <c r="B21" s="5"/>
      <c r="C21" s="2" t="s">
        <v>17</v>
      </c>
      <c r="D21" s="5"/>
    </row>
    <row r="22" spans="1:4" x14ac:dyDescent="0.3">
      <c r="A22" s="2"/>
    </row>
  </sheetData>
  <sheetProtection password="E9C8" sheet="1" objects="1" scenarios="1"/>
  <mergeCells count="5">
    <mergeCell ref="A1:B1"/>
    <mergeCell ref="A2:B2"/>
    <mergeCell ref="A3:B3"/>
    <mergeCell ref="A11:B11"/>
    <mergeCell ref="C11:D11"/>
  </mergeCells>
  <conditionalFormatting sqref="A1:D21">
    <cfRule type="cellIs" dxfId="0" priority="1" operator="equal">
      <formula>"INVALID"</formula>
    </cfRule>
  </conditionalFormatting>
  <dataValidations count="1">
    <dataValidation type="list" allowBlank="1" showInputMessage="1" showErrorMessage="1" sqref="A2:B2">
      <formula1>$J$1:$J$3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 Planner</vt:lpstr>
      <vt:lpstr>Sheet1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Jonathan</cp:lastModifiedBy>
  <dcterms:created xsi:type="dcterms:W3CDTF">2012-06-12T00:54:46Z</dcterms:created>
  <dcterms:modified xsi:type="dcterms:W3CDTF">2012-06-12T03:07:56Z</dcterms:modified>
</cp:coreProperties>
</file>